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ntejada\Downloads\"/>
    </mc:Choice>
  </mc:AlternateContent>
  <xr:revisionPtr revIDLastSave="0" documentId="13_ncr:1_{7F6892E4-A895-4DB0-87E5-BAFB8B36A974}" xr6:coauthVersionLast="47" xr6:coauthVersionMax="47" xr10:uidLastSave="{00000000-0000-0000-0000-000000000000}"/>
  <bookViews>
    <workbookView showHorizontalScroll="0" showVerticalScroll="0" showSheetTabs="0" xWindow="-110" yWindow="-110" windowWidth="19420" windowHeight="10420" xr2:uid="{00000000-000D-0000-FFFF-FFFF00000000}"/>
  </bookViews>
  <sheets>
    <sheet name="Hoja1" sheetId="1" r:id="rId1"/>
  </sheets>
  <externalReferences>
    <externalReference r:id="rId2"/>
  </externalReferences>
  <definedNames>
    <definedName name="_xlnm.Print_Area" localSheetId="0">Hoja1!$A$1:$J$62</definedName>
    <definedName name="_xlnm.Print_Titles" localSheetId="0">Hoja1!$1:$4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 l="1"/>
  <c r="I31" i="1"/>
  <c r="I32" i="1"/>
  <c r="J30" i="1"/>
  <c r="J31" i="1"/>
  <c r="J32" i="1"/>
  <c r="J29" i="1"/>
  <c r="I29" i="1" l="1"/>
  <c r="I25" i="1" l="1"/>
  <c r="C16" i="1" l="1"/>
  <c r="C15" i="1"/>
  <c r="C14" i="1"/>
</calcChain>
</file>

<file path=xl/sharedStrings.xml><?xml version="1.0" encoding="utf-8"?>
<sst xmlns="http://schemas.openxmlformats.org/spreadsheetml/2006/main" count="99" uniqueCount="87">
  <si>
    <t>Código</t>
  </si>
  <si>
    <t>Documento Relacionado</t>
  </si>
  <si>
    <t>Fecha Versión</t>
  </si>
  <si>
    <t>Versión</t>
  </si>
  <si>
    <t>DEC-FOR013</t>
  </si>
  <si>
    <t>I -Información Instituciónal</t>
  </si>
  <si>
    <t>I.I - Completar los datos requeridos sobre la institución</t>
  </si>
  <si>
    <t>Capítulo</t>
  </si>
  <si>
    <t>0205-MINISTERIO DE HACIENDA</t>
  </si>
  <si>
    <t>Subcapítulo</t>
  </si>
  <si>
    <t>01-MINISTERIO DE HACIENDA</t>
  </si>
  <si>
    <t>Unidad Ejecutora</t>
  </si>
  <si>
    <t>0004-DIRECCIÓN GENERAL DE CONTRATACIONES PÚBLICAS</t>
  </si>
  <si>
    <t>Misión</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</si>
  <si>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</si>
  <si>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Visión</t>
  </si>
  <si>
    <t>Ser una institución de referencia por su alta calidad y excelencia en la administración del Sistema Nacional de Compras y Contrataciones Públicas, apoyando el desarrollo y la producción nacional, y promoviendo latransparenciaylaequidad.</t>
  </si>
  <si>
    <t>II. Contribución a la Estrategia Nacional de Desarrollo</t>
  </si>
  <si>
    <t>Eje estratégico:</t>
  </si>
  <si>
    <t>Objetivo general:</t>
  </si>
  <si>
    <t>Objetivo(s) específico(s):</t>
  </si>
  <si>
    <t>1.1.1</t>
  </si>
  <si>
    <t>III. Información del Programa</t>
  </si>
  <si>
    <t>Nombre:</t>
  </si>
  <si>
    <t>14-Regulación, supervisión y fomento de las Compras Públicas</t>
  </si>
  <si>
    <t>Descripción:</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</si>
  <si>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participacion y el acceso de los diversos sectores productivos nacionales y de la sociedad, en general, al Sistema Nacional de Compras y Contrataciones Públicas.</t>
  </si>
  <si>
    <r>
      <t>Beneficiarios:</t>
    </r>
    <r>
      <rPr>
        <sz val="12"/>
        <color rgb="FF000000"/>
        <rFont val="Century Gothic"/>
        <family val="2"/>
      </rPr>
      <t xml:space="preserve"> </t>
    </r>
  </si>
  <si>
    <t>Proveedores del Estado, entidades contratantes, MIPYME, mujeres y sectores productivos nacionales, veedores, ciudadanía en general.</t>
  </si>
  <si>
    <t>Resultado Asociado:</t>
  </si>
  <si>
    <t>Incrementar el porcentaje global de uso del Sistema Nacional de Compras y Contrataciones Públicas de 85% en 2020 a 95% en 2022.</t>
  </si>
  <si>
    <t>IV. Formulación y Ejecución Física-Financiera</t>
  </si>
  <si>
    <t>IV.I - Desempeño financiero</t>
  </si>
  <si>
    <t>Presupuesto Inicial</t>
  </si>
  <si>
    <t>Presupuesto Vigente</t>
  </si>
  <si>
    <t>Presupuesto Ejecutado</t>
  </si>
  <si>
    <t>Porcentaje de Ejecución (ejecutado/vigente)</t>
  </si>
  <si>
    <t>IV.II - Formulación y Ejecución Semestral de las Metas por Producto</t>
  </si>
  <si>
    <t xml:space="preserve"> Presupuesto Anual</t>
  </si>
  <si>
    <t>Programación anual</t>
  </si>
  <si>
    <t>Ejecución annual</t>
  </si>
  <si>
    <t>Avance</t>
  </si>
  <si>
    <t>Producto</t>
  </si>
  <si>
    <t>Indicador</t>
  </si>
  <si>
    <t>Física
(A)</t>
  </si>
  <si>
    <t>Financiera
(B)</t>
  </si>
  <si>
    <t>Física
(C)</t>
  </si>
  <si>
    <t>Financiera
(D)</t>
  </si>
  <si>
    <t>Física 
(E)</t>
  </si>
  <si>
    <t>Financiera 
 (F)</t>
  </si>
  <si>
    <t>Física 
(%)
 G=E/C</t>
  </si>
  <si>
    <t>Financiero 
(%) 
H=F/D</t>
  </si>
  <si>
    <t>6752-S  Usuarios del Sistema Nacional de Compras y Contrataciones Públicas con regulación y dictámenes jurídicos.</t>
  </si>
  <si>
    <t>Sumatoria de las resoluciones normativas y de dictámenes jurídicos emitidos sobre solución jurídica de las reclamaciones.</t>
  </si>
  <si>
    <t>6753-S  Instituciones públicas con seguimiento en el desempeño y cumplimiento del Sistema Nacional de Compras y Contrataciones Públicas</t>
  </si>
  <si>
    <t>Sumatoria de los Informes de Monitoreos a los procesos de compras y contrataciones públicas</t>
  </si>
  <si>
    <t>6754-S  Unidades de compra reciben capacitación en el uso del Portal Transaccional</t>
  </si>
  <si>
    <t>Sumatoria de las unidades de compras capacitadas en el uso del Portal Transaccional</t>
  </si>
  <si>
    <t>6755-S MIPYMES certificadas incorporadas al registro de proveedores del Estado</t>
  </si>
  <si>
    <t>Sumatoria del Número de MIPyMEs certificadas registradas en el Registro de Proveedores del Estado.</t>
  </si>
  <si>
    <t>V. Análisis de los Logros y Desviaciones</t>
  </si>
  <si>
    <t>V.I - Información de Logros y Desviaciones por Producto</t>
  </si>
  <si>
    <t xml:space="preserve">Producto: </t>
  </si>
  <si>
    <t>1 - Usuarios del Sistema Nacional de Compras y Contrataciones Públicas con regulación y dictámenes jurídicos</t>
  </si>
  <si>
    <t xml:space="preserve">Descripción del producto: </t>
  </si>
  <si>
    <t>Emitir las políticas, principios, normas, procedimientos y demás instrumentos normativos comunes para el adecuado funcionamiento del Sistema Nacional de Compras y Contrataciones Públicas, de acuerdo a lo establecido en el marco legal que la rige, y los dictamines sobre solución jurídica de las reclamaciones de procedimientos de contratación para dar respuesta a las solicitudes de reclamos e investigaciones de los actores del Sistema Nacional de Contrataciones Públicas.</t>
  </si>
  <si>
    <t>Logros alcanzados:</t>
  </si>
  <si>
    <t>Se esperaban, de manera estimada, unas 280 resoluciones normativas y otros dictámenes jurídicos sobre solución jurídica de las reclamaciones emitidos, de estos se lograron 402 en el 2022, representando un 144% del total estimado. 
Se programó una ejecución financiera en el año de RD$50.410.829,25, ejecutándose RD$47.644.795,11. Lo anterior indica una ejecución financiera del 95% respecto de lo programado para el 2022.</t>
  </si>
  <si>
    <t>Causas y justificación del desvío:</t>
  </si>
  <si>
    <t xml:space="preserve">La desviación física de un 44% por encima de lo programado se debió al incremento de requerimientos recibidos de los usuarios del sistema de contrataciones públicas. Estos productos dependen de la demanda del servicio y aunque se hacen proyecciones, el número de casos que se presenten tendrán un nivel de incertidumbre, a la vez que la misma complejidad de los casos vistos puede ser muy diversa.
La ejecución financiera no presenta desvíos significativos respecto de su programación.							</t>
  </si>
  <si>
    <t>06-Instituciones públicas con seguimiento en el desempeño y cumplimiento del Sistema Nacional de Compras y Contrataciones Públicas</t>
  </si>
  <si>
    <t>Monitoreo y seguimiento de los procesos de compras gestionados en el Portal Transaccional en función de lo establecido en la Ley No. 340-06, sus modificaciones, reglamentos y demás normativas que rigen el SNCCP.</t>
  </si>
  <si>
    <t>En la programación física estimamos para el 2022 la realización de aproximadamente 9,400 informes de monitoreo realizados y seguimientos a procesos de compras y contrataciones públicas del SNCCP, realizando en general unos 9,040. Este resultado alcanzado respresenta una ejecución de 96%. Además, se emitiron otras alertas desde al área de Monitoreo del SNCCP a las unidades de compra en seguimiento a procesos de compras y cumplimiento de la normativa.            
Se esperaba una ejecución financiera de RD$167.606.075,61, ejecutándose RD$113.819.171,11. Lo anterior representa una ejecución financiera de 68% respecto de lo programado para el 2022.</t>
  </si>
  <si>
    <t>La ejecución fisica no presenta desvíos significativos respecto de su programación.
La desviación financiera de 32% por debajo de lo programado se debió a procesos para adquirir licencias y programas de informática, los cuales, por razones de tiempo, no pudieron ser ejecutados en el último trimestre, así como disminución para cubrir obligaciones y remuneraciones.</t>
  </si>
  <si>
    <t xml:space="preserve"> 07-Unidades de compra reciben capacitación en el uso del Portal Transaccional</t>
  </si>
  <si>
    <t>Capacitar a las unidades de compras de los gobiernos locales y otras instituciones del Estado sobre los procesos de Compras y Contrataciones Públicas y el uso del Portal Transaccional.</t>
  </si>
  <si>
    <t>En la programación física proyectamos 35 unidades de compra de gobiernos locales capacitadas, ciclo completo, e implementado en el Portal Transaccional durante el periodo semestral. En ese sentido, 74 unidades de compra de gobiernos locales fueron capacitadas e incorporadas durante el 2022. Representando esto un 211% de la meta programada.
Por otro lado, se esperaba una ejecución financiera de RD$ 62.190.152,03, ejecutándose RD$ 47.328.413,18. Lo indicado representa una ejecución financiera del 76% respecto de lo programado para el 2022.</t>
  </si>
  <si>
    <t>La desviación física de un 111% por encima de lo programado se debió a que desde el 2021 cuando programamos nuestras metas estratégicas se estimó de manera conservadora la expasión del portal transaccional al territorio nacional, a través de la incorporación de gobiernos locales, que como son instituciones con autonomía no tienen que acogerse al decreto del ejecutivo que indica el uso obligatorio del Portal Transaccional. En ese sentido, quedaba a interés de las autoridades locales incorporar el uso del Portal Transaccional para gestionar sus compras. Sin embargo, luego del empuje que significó la disponibilidad de fondos destinados desde la Presidencia vía la Liga Municipal Dominicana al Programa de Apoyo a los Gobiernos Locales a final del 2021, con el propósito e impulsar la consecución de proyectos en beneficio de la población dominicana y que para ello deberán realizar los procesos de compras vía el Portal Transaccional; además del reciente empuje que han realizado las autoridades de la Liga Municipal para que se incorporen todos los gobiernos locales en el PT, la demanda recibida (solicitudes de incorporarse) en el 2022 se ha desbordado y ha representando un reto operativo para las áreas que trabajan este tema dentro de la institución. Y aunque se inició desde el primer trimestre el replanteao del producto y sus metas, el incremento de solicitudes de integraciones sigue siendo exponencial y fuera de lo que se había planificado, mostrando el gran interés que estos GL tienen en la implementación.
La ejecución financiera de 24% por debajo de lo programado se debió a procesos para adquirir licencias y programas de informática, los cuales, por razones de tiempo, no pudieron ser ejecutados en el último trimestre, así como disminución para cubrir obligaciones y remuneraciones.</t>
  </si>
  <si>
    <t>08-MIPyMEs certificadas incorporadas al registro de proveedores del Estado</t>
  </si>
  <si>
    <t>Registrar las MIPYME certificadas por el Ministerio de Industria, Comercio y MIPYME en el Registro de Proveedores del Estado (RPE).</t>
  </si>
  <si>
    <t>En la programación física estimamos para el 2022 unas 444 mipymes certificadas registradas como proveedoras del estado. En dicho periodo se alcanzó el registro de 550 mipymes registradas como proveedoras del estado, lo que implica una ejecución de 124%.
Se esperaba una ejecución financiera máxima en el semestre de RD$23.284.747,47, ejecutándose RD$ 32.125.223,20. Lo anterior representa una ejecución financiera del 138% respecto de lo programado para el 2022.</t>
  </si>
  <si>
    <t>La desviación física de un 24% por encima de lo programado puede deberse a mayor confianza de los proveedores mipymes en participar del SNCCP, pues se superaron los datos historicos proyectados.
La desviación financiera de 38% por encima de lo programado estuvo influida por la ejecución de fondos externos del PROGEF que teníamos disponibles y fueron ejecutados en el 2022.</t>
  </si>
  <si>
    <r>
      <t xml:space="preserve">VI. </t>
    </r>
    <r>
      <rPr>
        <b/>
        <sz val="11"/>
        <color theme="0"/>
        <rFont val="Century Gothic"/>
        <family val="2"/>
      </rPr>
      <t>Oportunidades de Mejora</t>
    </r>
  </si>
  <si>
    <t xml:space="preserve">VI. I - De acuerdo a los eventos presentados durante la ejecución del producto, ¿qué aspecto puede mejorarse? </t>
  </si>
  <si>
    <t>Seguir monitoreando los productos, pues la demanda de los mismos, en lo que va de año, ha roto de manera positiva todas las estimaciones, mismas que se contemplaron en base al movimiento histórico de la demanda de estos. Estos cambios sufridos hay que seguir mirándolos de cerca para ajustar las siguientes proyecciones periódicas y adecuar las operaciones a la nueva realidad de demanda de servicios institucionales. Igualmente, considerar para futuras proyecciones los factores operativos que han surgido para lograr la ejecución, dentro del plazo, de los gastos financieros.</t>
  </si>
  <si>
    <r>
      <rPr>
        <b/>
        <sz val="10"/>
        <rFont val="Calibri"/>
        <family val="2"/>
      </rPr>
      <t>Nota:</t>
    </r>
    <r>
      <rPr>
        <sz val="10"/>
        <rFont val="Calibri"/>
        <family val="2"/>
      </rPr>
      <t xml:space="preserve"> </t>
    </r>
  </si>
  <si>
    <t>Informe de Evaluación físico y financiero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</si>
</sst>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i/>
      <sz val="10"/>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7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right style="medium">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3">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0" fillId="0" borderId="0" xfId="0" applyAlignment="1">
      <alignment horizontal="center" wrapText="1"/>
    </xf>
    <xf numFmtId="0" fontId="24" fillId="9" borderId="0" xfId="0" applyFont="1" applyFill="1" applyAlignment="1" applyProtection="1">
      <alignment vertical="center" wrapText="1"/>
      <protection locked="0"/>
    </xf>
    <xf numFmtId="0" fontId="0" fillId="0" borderId="38" xfId="0" applyBorder="1"/>
    <xf numFmtId="0" fontId="15" fillId="8" borderId="44" xfId="0" applyFont="1" applyFill="1" applyBorder="1" applyAlignment="1">
      <alignment horizontal="center" vertical="center" wrapText="1" readingOrder="1"/>
    </xf>
    <xf numFmtId="0" fontId="15" fillId="8" borderId="45" xfId="0" applyFont="1" applyFill="1" applyBorder="1" applyAlignment="1">
      <alignment horizontal="center" vertical="center" wrapText="1" readingOrder="1"/>
    </xf>
    <xf numFmtId="166" fontId="16" fillId="7" borderId="43" xfId="0" applyNumberFormat="1" applyFont="1" applyFill="1" applyBorder="1" applyAlignment="1" applyProtection="1">
      <alignment horizontal="center" vertical="center" wrapText="1" readingOrder="1"/>
      <protection locked="0"/>
    </xf>
    <xf numFmtId="0" fontId="9" fillId="0" borderId="38" xfId="0" applyFont="1" applyBorder="1" applyAlignment="1">
      <alignment vertical="center"/>
    </xf>
    <xf numFmtId="0" fontId="2" fillId="0" borderId="38" xfId="0" applyFont="1" applyBorder="1"/>
    <xf numFmtId="0" fontId="9" fillId="0" borderId="42" xfId="0" applyFont="1" applyBorder="1" applyAlignment="1">
      <alignment vertical="center"/>
    </xf>
    <xf numFmtId="0" fontId="9" fillId="0" borderId="42" xfId="0" applyFont="1" applyBorder="1" applyAlignment="1">
      <alignment vertical="center" wrapText="1"/>
    </xf>
    <xf numFmtId="0" fontId="9" fillId="0" borderId="47" xfId="0" applyFont="1" applyBorder="1" applyAlignment="1">
      <alignment vertical="center" wrapText="1"/>
    </xf>
    <xf numFmtId="165" fontId="16" fillId="0" borderId="26" xfId="0" applyNumberFormat="1" applyFont="1" applyBorder="1" applyAlignment="1" applyProtection="1">
      <alignment horizontal="center" vertical="center" wrapText="1" readingOrder="1"/>
      <protection locked="0"/>
    </xf>
    <xf numFmtId="0" fontId="16" fillId="0" borderId="46"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Alignment="1" applyProtection="1">
      <alignment vertical="center" wrapText="1"/>
      <protection locked="0"/>
    </xf>
    <xf numFmtId="0" fontId="25" fillId="9" borderId="0" xfId="0" applyFont="1" applyFill="1" applyAlignment="1" applyProtection="1">
      <alignment horizontal="left" vertical="center" wrapText="1"/>
      <protection locked="0"/>
    </xf>
    <xf numFmtId="0" fontId="9" fillId="0" borderId="52"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0" borderId="56" xfId="0" applyFont="1" applyBorder="1" applyAlignment="1" applyProtection="1">
      <alignment vertical="center" wrapText="1"/>
      <protection locked="0"/>
    </xf>
    <xf numFmtId="0" fontId="9" fillId="0" borderId="58"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9" fillId="0" borderId="60"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1" fontId="16" fillId="0" borderId="26" xfId="0" applyNumberFormat="1" applyFont="1" applyBorder="1" applyAlignment="1" applyProtection="1">
      <alignment horizontal="center" vertical="center" wrapText="1" readingOrder="1"/>
      <protection locked="0"/>
    </xf>
    <xf numFmtId="165" fontId="16" fillId="0" borderId="24" xfId="0" applyNumberFormat="1" applyFont="1" applyBorder="1" applyAlignment="1" applyProtection="1">
      <alignment horizontal="center" vertical="center" wrapText="1" readingOrder="1"/>
      <protection locked="0"/>
    </xf>
    <xf numFmtId="0" fontId="16" fillId="0" borderId="61"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62" xfId="0" applyFont="1" applyBorder="1" applyAlignment="1" applyProtection="1">
      <alignment vertical="center" wrapText="1"/>
      <protection locked="0"/>
    </xf>
    <xf numFmtId="0" fontId="16" fillId="0" borderId="63" xfId="0" applyFont="1" applyBorder="1" applyAlignment="1" applyProtection="1">
      <alignment vertical="center" wrapText="1"/>
      <protection locked="0"/>
    </xf>
    <xf numFmtId="1" fontId="16" fillId="0" borderId="63" xfId="0" applyNumberFormat="1" applyFont="1" applyBorder="1" applyAlignment="1" applyProtection="1">
      <alignment horizontal="center" vertical="center" wrapText="1" readingOrder="1"/>
      <protection locked="0"/>
    </xf>
    <xf numFmtId="165" fontId="16" fillId="0" borderId="63" xfId="0" applyNumberFormat="1" applyFont="1" applyBorder="1" applyAlignment="1" applyProtection="1">
      <alignment horizontal="center" vertical="center" wrapText="1" readingOrder="1"/>
      <protection locked="0"/>
    </xf>
    <xf numFmtId="1" fontId="16" fillId="0" borderId="24" xfId="0" applyNumberFormat="1" applyFont="1" applyBorder="1" applyAlignment="1" applyProtection="1">
      <alignment horizontal="center" vertical="center" wrapText="1" readingOrder="1"/>
      <protection locked="0"/>
    </xf>
    <xf numFmtId="0" fontId="26" fillId="9" borderId="34" xfId="0" applyFont="1" applyFill="1" applyBorder="1" applyAlignment="1" applyProtection="1">
      <alignment horizontal="justify" vertical="center" wrapText="1"/>
      <protection locked="0"/>
    </xf>
    <xf numFmtId="0" fontId="26" fillId="9" borderId="57" xfId="0" applyFont="1" applyFill="1" applyBorder="1" applyAlignment="1" applyProtection="1">
      <alignment horizontal="justify" vertical="center" wrapText="1"/>
      <protection locked="0"/>
    </xf>
    <xf numFmtId="0" fontId="10" fillId="6" borderId="21" xfId="0" applyFont="1" applyFill="1" applyBorder="1" applyAlignment="1">
      <alignment horizontal="center" vertical="center" wrapText="1"/>
    </xf>
    <xf numFmtId="0" fontId="10" fillId="6" borderId="51" xfId="0" applyFont="1" applyFill="1" applyBorder="1" applyAlignment="1">
      <alignment horizontal="center" vertical="center" wrapText="1"/>
    </xf>
    <xf numFmtId="0" fontId="7" fillId="4" borderId="38" xfId="0" applyFont="1" applyFill="1" applyBorder="1" applyAlignment="1">
      <alignment horizontal="left" vertical="center"/>
    </xf>
    <xf numFmtId="0" fontId="7" fillId="4" borderId="0" xfId="0" applyFont="1" applyFill="1" applyAlignment="1">
      <alignment horizontal="left" vertical="center"/>
    </xf>
    <xf numFmtId="0" fontId="7" fillId="4" borderId="39" xfId="0" applyFont="1" applyFill="1" applyBorder="1" applyAlignment="1">
      <alignment horizontal="left" vertical="center"/>
    </xf>
    <xf numFmtId="0" fontId="21" fillId="0" borderId="24" xfId="0"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3" xfId="0" applyFont="1" applyFill="1" applyBorder="1" applyAlignment="1" applyProtection="1">
      <alignment horizontal="left" vertical="center" wrapText="1"/>
      <protection locked="0"/>
    </xf>
    <xf numFmtId="0" fontId="7" fillId="4" borderId="35" xfId="0" applyFont="1" applyFill="1" applyBorder="1" applyAlignment="1">
      <alignment horizontal="left" vertical="center"/>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8" fillId="5" borderId="38" xfId="0" applyFont="1" applyFill="1" applyBorder="1" applyAlignment="1">
      <alignment horizontal="left" vertical="center"/>
    </xf>
    <xf numFmtId="0" fontId="8" fillId="5" borderId="0" xfId="0" applyFont="1" applyFill="1" applyAlignment="1">
      <alignment horizontal="left" vertical="center"/>
    </xf>
    <xf numFmtId="0" fontId="8" fillId="5" borderId="39" xfId="0" applyFont="1" applyFill="1" applyBorder="1" applyAlignment="1">
      <alignment horizontal="left" vertical="center"/>
    </xf>
    <xf numFmtId="0" fontId="13" fillId="6" borderId="40"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1"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21" fillId="9" borderId="48" xfId="0" applyFont="1" applyFill="1" applyBorder="1" applyAlignment="1" applyProtection="1">
      <alignment horizontal="left" vertical="center" wrapText="1"/>
      <protection locked="0"/>
    </xf>
    <xf numFmtId="0" fontId="21" fillId="9" borderId="49" xfId="0" applyFont="1" applyFill="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0"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3" fillId="9" borderId="31" xfId="0" applyFont="1" applyFill="1" applyBorder="1" applyAlignment="1" applyProtection="1">
      <alignment horizontal="left" vertical="center" wrapText="1"/>
      <protection locked="0"/>
    </xf>
    <xf numFmtId="0" fontId="23" fillId="9" borderId="59" xfId="0" applyFont="1" applyFill="1" applyBorder="1" applyAlignment="1" applyProtection="1">
      <alignment horizontal="left" vertical="center" wrapText="1"/>
      <protection locked="0"/>
    </xf>
    <xf numFmtId="0" fontId="20" fillId="9" borderId="24" xfId="0" applyFont="1" applyFill="1" applyBorder="1" applyAlignment="1" applyProtection="1">
      <alignment horizontal="left" vertical="center" wrapText="1"/>
      <protection locked="0"/>
    </xf>
    <xf numFmtId="0" fontId="20" fillId="9" borderId="43" xfId="0" applyFont="1" applyFill="1" applyBorder="1" applyAlignment="1" applyProtection="1">
      <alignment horizontal="left" vertical="center" wrapText="1"/>
      <protection locked="0"/>
    </xf>
    <xf numFmtId="0" fontId="20" fillId="9" borderId="24" xfId="0" applyFont="1" applyFill="1" applyBorder="1" applyAlignment="1" applyProtection="1">
      <alignment horizontal="justify" vertical="center" wrapText="1"/>
      <protection locked="0"/>
    </xf>
    <xf numFmtId="0" fontId="20" fillId="9" borderId="43" xfId="0" applyFont="1" applyFill="1" applyBorder="1" applyAlignment="1" applyProtection="1">
      <alignment horizontal="justify" vertical="center" wrapText="1"/>
      <protection locked="0"/>
    </xf>
    <xf numFmtId="0" fontId="26" fillId="9" borderId="64" xfId="0" applyFont="1" applyFill="1" applyBorder="1" applyAlignment="1" applyProtection="1">
      <alignment horizontal="justify" vertical="center" wrapText="1"/>
      <protection locked="0"/>
    </xf>
    <xf numFmtId="0" fontId="26" fillId="9" borderId="65" xfId="0" applyFont="1" applyFill="1" applyBorder="1" applyAlignment="1" applyProtection="1">
      <alignment horizontal="justify" vertical="center" wrapText="1"/>
      <protection locked="0"/>
    </xf>
    <xf numFmtId="0" fontId="26" fillId="9" borderId="66" xfId="0" applyFont="1" applyFill="1" applyBorder="1" applyAlignment="1" applyProtection="1">
      <alignment horizontal="justify" vertical="center" wrapText="1"/>
      <protection locked="0"/>
    </xf>
    <xf numFmtId="39" fontId="11" fillId="9" borderId="42"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3" xfId="2" applyNumberFormat="1" applyFont="1" applyFill="1" applyBorder="1" applyAlignment="1" applyProtection="1">
      <alignment horizontal="center" vertical="center" wrapText="1" readingOrder="1"/>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3"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23" fillId="0" borderId="33" xfId="0" applyFont="1" applyBorder="1" applyAlignment="1" applyProtection="1">
      <alignment horizontal="left" vertical="center" wrapText="1"/>
      <protection locked="0"/>
    </xf>
    <xf numFmtId="0" fontId="23" fillId="0" borderId="53" xfId="0" applyFont="1" applyBorder="1" applyAlignment="1" applyProtection="1">
      <alignment horizontal="left" vertical="center" wrapText="1"/>
      <protection locked="0"/>
    </xf>
    <xf numFmtId="0" fontId="20" fillId="9" borderId="32" xfId="0" applyFont="1" applyFill="1" applyBorder="1" applyAlignment="1" applyProtection="1">
      <alignment horizontal="left" vertical="center" wrapText="1"/>
      <protection locked="0"/>
    </xf>
    <xf numFmtId="0" fontId="20" fillId="9" borderId="55" xfId="0" applyFont="1" applyFill="1" applyBorder="1" applyAlignment="1" applyProtection="1">
      <alignment horizontal="left" vertical="center" wrapText="1"/>
      <protection locked="0"/>
    </xf>
    <xf numFmtId="0" fontId="20" fillId="9" borderId="24" xfId="0" applyFont="1" applyFill="1" applyBorder="1" applyAlignment="1" applyProtection="1">
      <alignment horizontal="justify" vertical="top" wrapText="1"/>
      <protection locked="0"/>
    </xf>
    <xf numFmtId="0" fontId="20" fillId="9" borderId="43" xfId="0" applyFont="1" applyFill="1" applyBorder="1" applyAlignment="1" applyProtection="1">
      <alignment horizontal="justify" vertical="top"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6" fillId="9" borderId="67" xfId="0" applyFont="1" applyFill="1" applyBorder="1" applyAlignment="1" applyProtection="1">
      <alignment horizontal="left" vertical="center" wrapText="1"/>
      <protection locked="0"/>
    </xf>
    <xf numFmtId="0" fontId="26" fillId="9" borderId="68" xfId="0" applyFont="1" applyFill="1" applyBorder="1" applyAlignment="1" applyProtection="1">
      <alignment horizontal="left" vertical="center" wrapText="1"/>
      <protection locked="0"/>
    </xf>
    <xf numFmtId="0" fontId="26" fillId="9" borderId="69"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2"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Tabla1[[#This Row],[Física 
(E)]]/Tabla1[[#This Row],[Física
(C)]]</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5"/>
  <sheetViews>
    <sheetView showGridLines="0" tabSelected="1" topLeftCell="A49" zoomScale="74" zoomScaleNormal="74" zoomScaleSheetLayoutView="54" zoomScalePageLayoutView="50" workbookViewId="0">
      <selection activeCell="B11" sqref="B11:J11"/>
    </sheetView>
  </sheetViews>
  <sheetFormatPr baseColWidth="10" defaultColWidth="11.453125" defaultRowHeight="14.5" x14ac:dyDescent="0.35"/>
  <cols>
    <col min="1" max="1" width="24" style="3" customWidth="1"/>
    <col min="2" max="2" width="24.453125" style="3" customWidth="1"/>
    <col min="3" max="9" width="15.81640625" style="3" customWidth="1"/>
    <col min="10" max="10" width="17.81640625" style="3" customWidth="1"/>
    <col min="11" max="11" width="30.81640625" customWidth="1"/>
  </cols>
  <sheetData>
    <row r="1" spans="1:10" ht="21.65" customHeight="1" thickBot="1" x14ac:dyDescent="0.4">
      <c r="A1" s="8"/>
      <c r="B1" s="75" t="s">
        <v>86</v>
      </c>
      <c r="C1" s="76"/>
      <c r="D1" s="76"/>
      <c r="E1" s="76"/>
      <c r="F1" s="76"/>
      <c r="G1" s="76"/>
      <c r="H1" s="76"/>
      <c r="I1" s="76"/>
      <c r="J1" s="77"/>
    </row>
    <row r="2" spans="1:10" ht="21.5" thickBot="1" x14ac:dyDescent="0.4">
      <c r="A2" s="9"/>
      <c r="B2" s="78" t="s">
        <v>0</v>
      </c>
      <c r="C2" s="79"/>
      <c r="D2" s="78" t="s">
        <v>1</v>
      </c>
      <c r="E2" s="79"/>
      <c r="F2" s="79"/>
      <c r="G2" s="79"/>
      <c r="H2" s="80"/>
      <c r="I2" s="1" t="s">
        <v>2</v>
      </c>
      <c r="J2" s="2" t="s">
        <v>3</v>
      </c>
    </row>
    <row r="3" spans="1:10" ht="21.5" thickBot="1" x14ac:dyDescent="0.4">
      <c r="A3" s="10"/>
      <c r="B3" s="81" t="s">
        <v>4</v>
      </c>
      <c r="C3" s="82"/>
      <c r="D3" s="81"/>
      <c r="E3" s="82"/>
      <c r="F3" s="82"/>
      <c r="G3" s="82"/>
      <c r="H3" s="83"/>
      <c r="I3" s="12"/>
      <c r="J3" s="13"/>
    </row>
    <row r="4" spans="1:10" x14ac:dyDescent="0.35">
      <c r="A4" s="84"/>
      <c r="B4" s="85"/>
      <c r="C4" s="85"/>
      <c r="D4" s="86"/>
      <c r="E4" s="86"/>
      <c r="F4" s="86"/>
      <c r="G4" s="86"/>
      <c r="H4" s="86"/>
      <c r="I4" s="85"/>
      <c r="J4" s="87"/>
    </row>
    <row r="5" spans="1:10" ht="3" customHeight="1" thickBot="1" x14ac:dyDescent="0.4">
      <c r="A5" s="72"/>
      <c r="B5" s="73"/>
      <c r="C5" s="73"/>
      <c r="D5" s="73"/>
      <c r="E5" s="73"/>
      <c r="F5" s="73"/>
      <c r="G5" s="73"/>
      <c r="H5" s="73"/>
      <c r="I5" s="73"/>
      <c r="J5" s="74"/>
    </row>
    <row r="6" spans="1:10" ht="15.5" x14ac:dyDescent="0.35">
      <c r="A6" s="59" t="s">
        <v>5</v>
      </c>
      <c r="B6" s="60"/>
      <c r="C6" s="60"/>
      <c r="D6" s="60"/>
      <c r="E6" s="60"/>
      <c r="F6" s="60"/>
      <c r="G6" s="60"/>
      <c r="H6" s="60"/>
      <c r="I6" s="60"/>
      <c r="J6" s="61"/>
    </row>
    <row r="7" spans="1:10" ht="15.5" x14ac:dyDescent="0.35">
      <c r="A7" s="62" t="s">
        <v>6</v>
      </c>
      <c r="B7" s="63"/>
      <c r="C7" s="63"/>
      <c r="D7" s="63"/>
      <c r="E7" s="63"/>
      <c r="F7" s="63"/>
      <c r="G7" s="63"/>
      <c r="H7" s="63"/>
      <c r="I7" s="63"/>
      <c r="J7" s="64"/>
    </row>
    <row r="8" spans="1:10" x14ac:dyDescent="0.35">
      <c r="A8" s="21" t="s">
        <v>7</v>
      </c>
      <c r="B8" s="88" t="s">
        <v>8</v>
      </c>
      <c r="C8" s="89"/>
      <c r="D8" s="89"/>
      <c r="E8" s="89"/>
      <c r="F8" s="89"/>
      <c r="G8" s="89"/>
      <c r="H8" s="89"/>
      <c r="I8" s="89"/>
      <c r="J8" s="90"/>
    </row>
    <row r="9" spans="1:10" ht="15" customHeight="1" x14ac:dyDescent="0.35">
      <c r="A9" s="22" t="s">
        <v>9</v>
      </c>
      <c r="B9" s="88" t="s">
        <v>10</v>
      </c>
      <c r="C9" s="89"/>
      <c r="D9" s="89"/>
      <c r="E9" s="89"/>
      <c r="F9" s="89"/>
      <c r="G9" s="89"/>
      <c r="H9" s="89"/>
      <c r="I9" s="89"/>
      <c r="J9" s="90"/>
    </row>
    <row r="10" spans="1:10" x14ac:dyDescent="0.35">
      <c r="A10" s="22" t="s">
        <v>11</v>
      </c>
      <c r="B10" s="88" t="s">
        <v>12</v>
      </c>
      <c r="C10" s="89"/>
      <c r="D10" s="89"/>
      <c r="E10" s="89"/>
      <c r="F10" s="89"/>
      <c r="G10" s="89"/>
      <c r="H10" s="89"/>
      <c r="I10" s="89"/>
      <c r="J10" s="90"/>
    </row>
    <row r="11" spans="1:10" ht="50.15" customHeight="1" x14ac:dyDescent="0.35">
      <c r="A11" s="21" t="s">
        <v>13</v>
      </c>
      <c r="B11" s="91" t="s">
        <v>14</v>
      </c>
      <c r="C11" s="91"/>
      <c r="D11" s="91"/>
      <c r="E11" s="91"/>
      <c r="F11" s="91"/>
      <c r="G11" s="91"/>
      <c r="H11" s="91"/>
      <c r="I11" s="91"/>
      <c r="J11" s="92"/>
    </row>
    <row r="12" spans="1:10" ht="37.75" customHeight="1" x14ac:dyDescent="0.35">
      <c r="A12" s="21" t="s">
        <v>15</v>
      </c>
      <c r="B12" s="91" t="s">
        <v>16</v>
      </c>
      <c r="C12" s="91"/>
      <c r="D12" s="91"/>
      <c r="E12" s="91"/>
      <c r="F12" s="91"/>
      <c r="G12" s="91"/>
      <c r="H12" s="91"/>
      <c r="I12" s="91"/>
      <c r="J12" s="92"/>
    </row>
    <row r="13" spans="1:10" ht="15.5" x14ac:dyDescent="0.35">
      <c r="A13" s="52" t="s">
        <v>17</v>
      </c>
      <c r="B13" s="53"/>
      <c r="C13" s="53"/>
      <c r="D13" s="53"/>
      <c r="E13" s="53"/>
      <c r="F13" s="53"/>
      <c r="G13" s="53"/>
      <c r="H13" s="53"/>
      <c r="I13" s="53"/>
      <c r="J13" s="54"/>
    </row>
    <row r="14" spans="1:10" ht="27.75" customHeight="1" x14ac:dyDescent="0.35">
      <c r="A14" s="21" t="s">
        <v>18</v>
      </c>
      <c r="B14" s="11">
        <v>1</v>
      </c>
      <c r="C14" s="50" t="str">
        <f>IFERROR(VLOOKUP(B14,'[1]Validacion datos'!A2:B5,2,FALSE),"")</f>
        <v>DESARROLLO INSTITUCIONAL</v>
      </c>
      <c r="D14" s="50"/>
      <c r="E14" s="50"/>
      <c r="F14" s="50"/>
      <c r="G14" s="50"/>
      <c r="H14" s="50"/>
      <c r="I14" s="50"/>
      <c r="J14" s="51"/>
    </row>
    <row r="15" spans="1:10" ht="26.25" customHeight="1" x14ac:dyDescent="0.35">
      <c r="A15" s="21" t="s">
        <v>19</v>
      </c>
      <c r="B15" s="4">
        <v>1.1000000000000001</v>
      </c>
      <c r="C15" s="50" t="str">
        <f>IFERROR(VLOOKUP(B15,'[1]Validacion datos'!A8:B26,2,FALSE),"")</f>
        <v>Administración pública transparente, eficiente y orientada</v>
      </c>
      <c r="D15" s="50"/>
      <c r="E15" s="50"/>
      <c r="F15" s="50"/>
      <c r="G15" s="50"/>
      <c r="H15" s="50"/>
      <c r="I15" s="50"/>
      <c r="J15" s="51"/>
    </row>
    <row r="16" spans="1:10" ht="25.4" customHeight="1" x14ac:dyDescent="0.35">
      <c r="A16" s="21" t="s">
        <v>20</v>
      </c>
      <c r="B16" s="5" t="s">
        <v>21</v>
      </c>
      <c r="C16" s="5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50"/>
      <c r="E16" s="50"/>
      <c r="F16" s="50"/>
      <c r="G16" s="50"/>
      <c r="H16" s="50"/>
      <c r="I16" s="50"/>
      <c r="J16" s="51"/>
    </row>
    <row r="17" spans="1:10" ht="15.5" x14ac:dyDescent="0.35">
      <c r="A17" s="52" t="s">
        <v>22</v>
      </c>
      <c r="B17" s="53"/>
      <c r="C17" s="53"/>
      <c r="D17" s="53"/>
      <c r="E17" s="53"/>
      <c r="F17" s="53"/>
      <c r="G17" s="53"/>
      <c r="H17" s="53"/>
      <c r="I17" s="53"/>
      <c r="J17" s="54"/>
    </row>
    <row r="18" spans="1:10" ht="29.25" customHeight="1" x14ac:dyDescent="0.35">
      <c r="A18" s="23" t="s">
        <v>23</v>
      </c>
      <c r="B18" s="55" t="s">
        <v>24</v>
      </c>
      <c r="C18" s="55"/>
      <c r="D18" s="55"/>
      <c r="E18" s="55"/>
      <c r="F18" s="55"/>
      <c r="G18" s="55"/>
      <c r="H18" s="55"/>
      <c r="I18" s="55"/>
      <c r="J18" s="56"/>
    </row>
    <row r="19" spans="1:10" ht="82" customHeight="1" x14ac:dyDescent="0.35">
      <c r="A19" s="24" t="s">
        <v>25</v>
      </c>
      <c r="B19" s="57" t="s">
        <v>26</v>
      </c>
      <c r="C19" s="57"/>
      <c r="D19" s="57"/>
      <c r="E19" s="57"/>
      <c r="F19" s="57"/>
      <c r="G19" s="57"/>
      <c r="H19" s="57"/>
      <c r="I19" s="57"/>
      <c r="J19" s="58"/>
    </row>
    <row r="20" spans="1:10" ht="34.5" customHeight="1" x14ac:dyDescent="0.35">
      <c r="A20" s="24" t="s">
        <v>27</v>
      </c>
      <c r="B20" s="57" t="s">
        <v>28</v>
      </c>
      <c r="C20" s="57"/>
      <c r="D20" s="57"/>
      <c r="E20" s="57"/>
      <c r="F20" s="57"/>
      <c r="G20" s="57"/>
      <c r="H20" s="57"/>
      <c r="I20" s="57"/>
      <c r="J20" s="58"/>
    </row>
    <row r="21" spans="1:10" ht="35.25" customHeight="1" thickBot="1" x14ac:dyDescent="0.4">
      <c r="A21" s="25" t="s">
        <v>29</v>
      </c>
      <c r="B21" s="70" t="s">
        <v>30</v>
      </c>
      <c r="C21" s="70"/>
      <c r="D21" s="70"/>
      <c r="E21" s="70"/>
      <c r="F21" s="70"/>
      <c r="G21" s="70"/>
      <c r="H21" s="70"/>
      <c r="I21" s="70"/>
      <c r="J21" s="71"/>
    </row>
    <row r="22" spans="1:10" ht="15.5" x14ac:dyDescent="0.35">
      <c r="A22" s="59" t="s">
        <v>31</v>
      </c>
      <c r="B22" s="60"/>
      <c r="C22" s="60"/>
      <c r="D22" s="60"/>
      <c r="E22" s="60"/>
      <c r="F22" s="60"/>
      <c r="G22" s="60"/>
      <c r="H22" s="60"/>
      <c r="I22" s="60"/>
      <c r="J22" s="61"/>
    </row>
    <row r="23" spans="1:10" ht="15.5" x14ac:dyDescent="0.35">
      <c r="A23" s="62" t="s">
        <v>32</v>
      </c>
      <c r="B23" s="63"/>
      <c r="C23" s="63"/>
      <c r="D23" s="63"/>
      <c r="E23" s="63"/>
      <c r="F23" s="63"/>
      <c r="G23" s="63"/>
      <c r="H23" s="63"/>
      <c r="I23" s="63"/>
      <c r="J23" s="64"/>
    </row>
    <row r="24" spans="1:10" ht="15" customHeight="1" x14ac:dyDescent="0.35">
      <c r="A24" s="65" t="s">
        <v>33</v>
      </c>
      <c r="B24" s="66"/>
      <c r="C24" s="67" t="s">
        <v>34</v>
      </c>
      <c r="D24" s="69"/>
      <c r="E24" s="69"/>
      <c r="F24" s="69" t="s">
        <v>35</v>
      </c>
      <c r="G24" s="69"/>
      <c r="H24" s="66"/>
      <c r="I24" s="67" t="s">
        <v>36</v>
      </c>
      <c r="J24" s="68"/>
    </row>
    <row r="25" spans="1:10" x14ac:dyDescent="0.35">
      <c r="A25" s="102">
        <v>532561425</v>
      </c>
      <c r="B25" s="103"/>
      <c r="C25" s="109">
        <v>576397490.10000002</v>
      </c>
      <c r="D25" s="110"/>
      <c r="E25" s="111"/>
      <c r="F25" s="112">
        <v>517929158.35000002</v>
      </c>
      <c r="G25" s="113"/>
      <c r="H25" s="114"/>
      <c r="I25" s="104">
        <f>F25/C25</f>
        <v>0.89856248031222996</v>
      </c>
      <c r="J25" s="105"/>
    </row>
    <row r="26" spans="1:10" ht="15.5" x14ac:dyDescent="0.35">
      <c r="A26" s="62" t="s">
        <v>37</v>
      </c>
      <c r="B26" s="63"/>
      <c r="C26" s="63"/>
      <c r="D26" s="63"/>
      <c r="E26" s="63"/>
      <c r="F26" s="63"/>
      <c r="G26" s="63"/>
      <c r="H26" s="63"/>
      <c r="I26" s="63"/>
      <c r="J26" s="64"/>
    </row>
    <row r="27" spans="1:10" x14ac:dyDescent="0.35">
      <c r="A27" s="17"/>
      <c r="B27"/>
      <c r="C27" s="106" t="s">
        <v>38</v>
      </c>
      <c r="D27" s="107"/>
      <c r="E27" s="106" t="s">
        <v>39</v>
      </c>
      <c r="F27" s="107"/>
      <c r="G27" s="106" t="s">
        <v>40</v>
      </c>
      <c r="H27" s="106"/>
      <c r="I27" s="106" t="s">
        <v>41</v>
      </c>
      <c r="J27" s="108"/>
    </row>
    <row r="28" spans="1:10" ht="39" x14ac:dyDescent="0.35">
      <c r="A28" s="18" t="s">
        <v>42</v>
      </c>
      <c r="B28" s="6" t="s">
        <v>43</v>
      </c>
      <c r="C28" s="6" t="s">
        <v>44</v>
      </c>
      <c r="D28" s="6" t="s">
        <v>45</v>
      </c>
      <c r="E28" s="6" t="s">
        <v>46</v>
      </c>
      <c r="F28" s="6" t="s">
        <v>47</v>
      </c>
      <c r="G28" s="6" t="s">
        <v>48</v>
      </c>
      <c r="H28" s="6" t="s">
        <v>49</v>
      </c>
      <c r="I28" s="6" t="s">
        <v>50</v>
      </c>
      <c r="J28" s="19" t="s">
        <v>51</v>
      </c>
    </row>
    <row r="29" spans="1:10" ht="68.5" customHeight="1" x14ac:dyDescent="0.35">
      <c r="A29" s="27" t="s">
        <v>52</v>
      </c>
      <c r="B29" s="28" t="s">
        <v>53</v>
      </c>
      <c r="C29" s="39">
        <v>323</v>
      </c>
      <c r="D29" s="26">
        <v>52666869.369999997</v>
      </c>
      <c r="E29" s="39">
        <v>280</v>
      </c>
      <c r="F29" s="26">
        <v>50410829.25</v>
      </c>
      <c r="G29" s="29">
        <v>402</v>
      </c>
      <c r="H29" s="14">
        <v>47644795.109999999</v>
      </c>
      <c r="I29" s="7">
        <f>Tabla1[[#This Row],[Física 
(E)]]/Tabla1[[#This Row],[Física
(C)]]</f>
        <v>1.4357142857142857</v>
      </c>
      <c r="J29" s="20">
        <f t="shared" ref="J29:J32" si="0">H29/F29</f>
        <v>0.94513015990507632</v>
      </c>
    </row>
    <row r="30" spans="1:10" ht="67.400000000000006" customHeight="1" x14ac:dyDescent="0.35">
      <c r="A30" s="27" t="s">
        <v>54</v>
      </c>
      <c r="B30" s="28" t="s">
        <v>55</v>
      </c>
      <c r="C30" s="39">
        <v>9700</v>
      </c>
      <c r="D30" s="26">
        <v>131468934.7</v>
      </c>
      <c r="E30" s="39">
        <v>9400</v>
      </c>
      <c r="F30" s="26">
        <v>167606075.61000001</v>
      </c>
      <c r="G30" s="29">
        <v>9040</v>
      </c>
      <c r="H30" s="14">
        <v>113819171.11</v>
      </c>
      <c r="I30" s="7">
        <f>Tabla1[[#This Row],[Física 
(E)]]/Tabla1[[#This Row],[Física
(C)]]</f>
        <v>0.96170212765957441</v>
      </c>
      <c r="J30" s="20">
        <f t="shared" si="0"/>
        <v>0.67908738209970421</v>
      </c>
    </row>
    <row r="31" spans="1:10" ht="45.65" customHeight="1" x14ac:dyDescent="0.35">
      <c r="A31" s="41" t="s">
        <v>56</v>
      </c>
      <c r="B31" s="42" t="s">
        <v>57</v>
      </c>
      <c r="C31" s="47">
        <v>35</v>
      </c>
      <c r="D31" s="40">
        <v>59514564.700000003</v>
      </c>
      <c r="E31" s="39">
        <v>35</v>
      </c>
      <c r="F31" s="26">
        <v>62190152.030000001</v>
      </c>
      <c r="G31" s="29">
        <v>74</v>
      </c>
      <c r="H31" s="14">
        <v>47328413.18</v>
      </c>
      <c r="I31" s="7">
        <f>Tabla1[[#This Row],[Física 
(E)]]/Tabla1[[#This Row],[Física
(C)]]</f>
        <v>2.1142857142857143</v>
      </c>
      <c r="J31" s="20">
        <f t="shared" si="0"/>
        <v>0.76102745587708442</v>
      </c>
    </row>
    <row r="32" spans="1:10" ht="53.5" customHeight="1" thickBot="1" x14ac:dyDescent="0.4">
      <c r="A32" s="43" t="s">
        <v>58</v>
      </c>
      <c r="B32" s="44" t="s">
        <v>59</v>
      </c>
      <c r="C32" s="45">
        <v>470</v>
      </c>
      <c r="D32" s="46">
        <v>32820771.440000001</v>
      </c>
      <c r="E32" s="39">
        <v>444</v>
      </c>
      <c r="F32" s="26">
        <v>23284747.469999999</v>
      </c>
      <c r="G32" s="29">
        <v>550</v>
      </c>
      <c r="H32" s="14">
        <v>32125223.199999999</v>
      </c>
      <c r="I32" s="7">
        <f>Tabla1[[#This Row],[Física 
(E)]]/Tabla1[[#This Row],[Física
(C)]]</f>
        <v>1.2387387387387387</v>
      </c>
      <c r="J32" s="20">
        <f t="shared" si="0"/>
        <v>1.3796680956660596</v>
      </c>
    </row>
    <row r="33" spans="1:19" ht="15.5" x14ac:dyDescent="0.35">
      <c r="A33" s="59" t="s">
        <v>60</v>
      </c>
      <c r="B33" s="60"/>
      <c r="C33" s="60"/>
      <c r="D33" s="60"/>
      <c r="E33" s="60"/>
      <c r="F33" s="60"/>
      <c r="G33" s="60"/>
      <c r="H33" s="60"/>
      <c r="I33" s="60"/>
      <c r="J33" s="61"/>
    </row>
    <row r="34" spans="1:19" ht="16" thickBot="1" x14ac:dyDescent="0.4">
      <c r="A34" s="62" t="s">
        <v>61</v>
      </c>
      <c r="B34" s="63"/>
      <c r="C34" s="63"/>
      <c r="D34" s="63"/>
      <c r="E34" s="63"/>
      <c r="F34" s="63"/>
      <c r="G34" s="63"/>
      <c r="H34" s="63"/>
      <c r="I34" s="63"/>
      <c r="J34" s="64"/>
    </row>
    <row r="35" spans="1:19" ht="20.9" customHeight="1" x14ac:dyDescent="0.35">
      <c r="A35" s="32" t="s">
        <v>62</v>
      </c>
      <c r="B35" s="115" t="s">
        <v>63</v>
      </c>
      <c r="C35" s="115"/>
      <c r="D35" s="115"/>
      <c r="E35" s="115"/>
      <c r="F35" s="115"/>
      <c r="G35" s="115"/>
      <c r="H35" s="115"/>
      <c r="I35" s="115"/>
      <c r="J35" s="116"/>
    </row>
    <row r="36" spans="1:19" ht="51.65" customHeight="1" x14ac:dyDescent="0.35">
      <c r="A36" s="33" t="s">
        <v>64</v>
      </c>
      <c r="B36" s="117" t="s">
        <v>65</v>
      </c>
      <c r="C36" s="117"/>
      <c r="D36" s="117"/>
      <c r="E36" s="117"/>
      <c r="F36" s="117"/>
      <c r="G36" s="117"/>
      <c r="H36" s="117"/>
      <c r="I36" s="117"/>
      <c r="J36" s="118"/>
    </row>
    <row r="37" spans="1:19" ht="75" customHeight="1" x14ac:dyDescent="0.35">
      <c r="A37" s="33" t="s">
        <v>66</v>
      </c>
      <c r="B37" s="119" t="s">
        <v>67</v>
      </c>
      <c r="C37" s="119"/>
      <c r="D37" s="119"/>
      <c r="E37" s="119"/>
      <c r="F37" s="119"/>
      <c r="G37" s="119"/>
      <c r="H37" s="119"/>
      <c r="I37" s="119"/>
      <c r="J37" s="120"/>
      <c r="K37" s="15"/>
    </row>
    <row r="38" spans="1:19" ht="91" customHeight="1" thickBot="1" x14ac:dyDescent="0.4">
      <c r="A38" s="34" t="s">
        <v>68</v>
      </c>
      <c r="B38" s="48" t="s">
        <v>69</v>
      </c>
      <c r="C38" s="48"/>
      <c r="D38" s="48"/>
      <c r="E38" s="48"/>
      <c r="F38" s="48"/>
      <c r="G38" s="48"/>
      <c r="H38" s="48"/>
      <c r="I38" s="48"/>
      <c r="J38" s="49"/>
    </row>
    <row r="39" spans="1:19" ht="27.65" customHeight="1" x14ac:dyDescent="0.35">
      <c r="A39" s="35" t="s">
        <v>62</v>
      </c>
      <c r="B39" s="93" t="s">
        <v>70</v>
      </c>
      <c r="C39" s="93"/>
      <c r="D39" s="93"/>
      <c r="E39" s="93"/>
      <c r="F39" s="93"/>
      <c r="G39" s="93"/>
      <c r="H39" s="93"/>
      <c r="I39" s="93"/>
      <c r="J39" s="94"/>
    </row>
    <row r="40" spans="1:19" ht="32.15" customHeight="1" x14ac:dyDescent="0.35">
      <c r="A40" s="36" t="s">
        <v>64</v>
      </c>
      <c r="B40" s="95" t="s">
        <v>71</v>
      </c>
      <c r="C40" s="95"/>
      <c r="D40" s="95"/>
      <c r="E40" s="95"/>
      <c r="F40" s="95"/>
      <c r="G40" s="95"/>
      <c r="H40" s="95"/>
      <c r="I40" s="95"/>
      <c r="J40" s="96"/>
    </row>
    <row r="41" spans="1:19" ht="86.5" customHeight="1" x14ac:dyDescent="0.35">
      <c r="A41" s="36" t="s">
        <v>66</v>
      </c>
      <c r="B41" s="97" t="s">
        <v>72</v>
      </c>
      <c r="C41" s="97"/>
      <c r="D41" s="97"/>
      <c r="E41" s="97"/>
      <c r="F41" s="97"/>
      <c r="G41" s="97"/>
      <c r="H41" s="97"/>
      <c r="I41" s="97"/>
      <c r="J41" s="98"/>
    </row>
    <row r="42" spans="1:19" ht="154.4" customHeight="1" thickBot="1" x14ac:dyDescent="0.4">
      <c r="A42" s="37" t="s">
        <v>68</v>
      </c>
      <c r="B42" s="99" t="s">
        <v>73</v>
      </c>
      <c r="C42" s="100"/>
      <c r="D42" s="100"/>
      <c r="E42" s="100"/>
      <c r="F42" s="100"/>
      <c r="G42" s="100"/>
      <c r="H42" s="100"/>
      <c r="I42" s="100"/>
      <c r="J42" s="101"/>
      <c r="K42" s="16"/>
      <c r="L42" s="16"/>
      <c r="M42" s="16"/>
      <c r="N42" s="16"/>
      <c r="O42" s="16"/>
      <c r="P42" s="16"/>
      <c r="Q42" s="16"/>
      <c r="R42" s="16"/>
      <c r="S42" s="16"/>
    </row>
    <row r="43" spans="1:19" ht="27.65" customHeight="1" x14ac:dyDescent="0.35">
      <c r="A43" s="35" t="s">
        <v>62</v>
      </c>
      <c r="B43" s="93" t="s">
        <v>74</v>
      </c>
      <c r="C43" s="93"/>
      <c r="D43" s="93"/>
      <c r="E43" s="93"/>
      <c r="F43" s="93"/>
      <c r="G43" s="93"/>
      <c r="H43" s="93"/>
      <c r="I43" s="93"/>
      <c r="J43" s="94"/>
    </row>
    <row r="44" spans="1:19" ht="31.4" customHeight="1" x14ac:dyDescent="0.35">
      <c r="A44" s="36" t="s">
        <v>64</v>
      </c>
      <c r="B44" s="95" t="s">
        <v>75</v>
      </c>
      <c r="C44" s="95"/>
      <c r="D44" s="95"/>
      <c r="E44" s="95"/>
      <c r="F44" s="95"/>
      <c r="G44" s="95"/>
      <c r="H44" s="95"/>
      <c r="I44" s="95"/>
      <c r="J44" s="96"/>
    </row>
    <row r="45" spans="1:19" ht="125.5" customHeight="1" x14ac:dyDescent="0.35">
      <c r="A45" s="36" t="s">
        <v>66</v>
      </c>
      <c r="B45" s="97" t="s">
        <v>76</v>
      </c>
      <c r="C45" s="97"/>
      <c r="D45" s="97"/>
      <c r="E45" s="97"/>
      <c r="F45" s="97"/>
      <c r="G45" s="97"/>
      <c r="H45" s="97"/>
      <c r="I45" s="97"/>
      <c r="J45" s="98"/>
    </row>
    <row r="46" spans="1:19" ht="159" customHeight="1" thickBot="1" x14ac:dyDescent="0.4">
      <c r="A46" s="38" t="s">
        <v>68</v>
      </c>
      <c r="B46" s="99" t="s">
        <v>77</v>
      </c>
      <c r="C46" s="100"/>
      <c r="D46" s="100"/>
      <c r="E46" s="100"/>
      <c r="F46" s="100"/>
      <c r="G46" s="100"/>
      <c r="H46" s="100"/>
      <c r="I46" s="100"/>
      <c r="J46" s="101"/>
      <c r="K46" s="15"/>
    </row>
    <row r="47" spans="1:19" ht="31" customHeight="1" x14ac:dyDescent="0.35">
      <c r="A47" s="35" t="s">
        <v>62</v>
      </c>
      <c r="B47" s="93" t="s">
        <v>78</v>
      </c>
      <c r="C47" s="93"/>
      <c r="D47" s="93"/>
      <c r="E47" s="93"/>
      <c r="F47" s="93"/>
      <c r="G47" s="93"/>
      <c r="H47" s="93"/>
      <c r="I47" s="93"/>
      <c r="J47" s="94"/>
      <c r="K47" s="15"/>
    </row>
    <row r="48" spans="1:19" ht="30.65" customHeight="1" x14ac:dyDescent="0.35">
      <c r="A48" s="36" t="s">
        <v>64</v>
      </c>
      <c r="B48" s="95" t="s">
        <v>79</v>
      </c>
      <c r="C48" s="95"/>
      <c r="D48" s="95"/>
      <c r="E48" s="95"/>
      <c r="F48" s="95"/>
      <c r="G48" s="95"/>
      <c r="H48" s="95"/>
      <c r="I48" s="95"/>
      <c r="J48" s="96"/>
    </row>
    <row r="49" spans="1:10" ht="72.650000000000006" customHeight="1" x14ac:dyDescent="0.35">
      <c r="A49" s="36" t="s">
        <v>66</v>
      </c>
      <c r="B49" s="95" t="s">
        <v>80</v>
      </c>
      <c r="C49" s="95"/>
      <c r="D49" s="95"/>
      <c r="E49" s="95"/>
      <c r="F49" s="95"/>
      <c r="G49" s="95"/>
      <c r="H49" s="95"/>
      <c r="I49" s="95"/>
      <c r="J49" s="96"/>
    </row>
    <row r="50" spans="1:10" ht="92.5" customHeight="1" thickBot="1" x14ac:dyDescent="0.4">
      <c r="A50" s="38" t="s">
        <v>68</v>
      </c>
      <c r="B50" s="127" t="s">
        <v>81</v>
      </c>
      <c r="C50" s="128"/>
      <c r="D50" s="128"/>
      <c r="E50" s="128"/>
      <c r="F50" s="128"/>
      <c r="G50" s="128"/>
      <c r="H50" s="128"/>
      <c r="I50" s="128"/>
      <c r="J50" s="129"/>
    </row>
    <row r="51" spans="1:10" ht="13.4" customHeight="1" x14ac:dyDescent="0.35">
      <c r="A51" s="30"/>
      <c r="B51" s="31"/>
      <c r="C51" s="31"/>
      <c r="D51" s="31"/>
      <c r="E51" s="31"/>
      <c r="F51" s="31"/>
      <c r="G51" s="31"/>
      <c r="H51" s="31"/>
      <c r="I51" s="31"/>
      <c r="J51" s="31"/>
    </row>
    <row r="52" spans="1:10" ht="30.75" customHeight="1" x14ac:dyDescent="0.35">
      <c r="A52" s="131" t="s">
        <v>82</v>
      </c>
      <c r="B52" s="53"/>
      <c r="C52" s="53"/>
      <c r="D52" s="53"/>
      <c r="E52" s="53"/>
      <c r="F52" s="53"/>
      <c r="G52" s="53"/>
      <c r="H52" s="53"/>
      <c r="I52" s="53"/>
      <c r="J52" s="132"/>
    </row>
    <row r="53" spans="1:10" ht="15.5" x14ac:dyDescent="0.35">
      <c r="A53" s="121" t="s">
        <v>83</v>
      </c>
      <c r="B53" s="122"/>
      <c r="C53" s="122"/>
      <c r="D53" s="122"/>
      <c r="E53" s="122"/>
      <c r="F53" s="122"/>
      <c r="G53" s="122"/>
      <c r="H53" s="122"/>
      <c r="I53" s="122"/>
      <c r="J53" s="123"/>
    </row>
    <row r="54" spans="1:10" ht="47.15" customHeight="1" x14ac:dyDescent="0.35">
      <c r="A54" s="124" t="s">
        <v>84</v>
      </c>
      <c r="B54" s="125"/>
      <c r="C54" s="125"/>
      <c r="D54" s="125"/>
      <c r="E54" s="125"/>
      <c r="F54" s="125"/>
      <c r="G54" s="125"/>
      <c r="H54" s="125"/>
      <c r="I54" s="125"/>
      <c r="J54" s="126"/>
    </row>
    <row r="55" spans="1:10" ht="36" customHeight="1" x14ac:dyDescent="0.35">
      <c r="A55" s="130" t="s">
        <v>85</v>
      </c>
      <c r="B55" s="130"/>
      <c r="C55" s="130"/>
      <c r="D55" s="130"/>
      <c r="E55" s="130"/>
      <c r="F55" s="130"/>
      <c r="G55" s="130"/>
      <c r="H55" s="130"/>
      <c r="I55" s="130"/>
      <c r="J55" s="130"/>
    </row>
  </sheetData>
  <mergeCells count="60">
    <mergeCell ref="B43:J43"/>
    <mergeCell ref="B44:J44"/>
    <mergeCell ref="B45:J45"/>
    <mergeCell ref="B46:J46"/>
    <mergeCell ref="A52:J52"/>
    <mergeCell ref="B47:J47"/>
    <mergeCell ref="B48:J48"/>
    <mergeCell ref="A53:J53"/>
    <mergeCell ref="A54:J54"/>
    <mergeCell ref="B49:J49"/>
    <mergeCell ref="B50:J50"/>
    <mergeCell ref="A55:J55"/>
    <mergeCell ref="B39:J39"/>
    <mergeCell ref="B40:J40"/>
    <mergeCell ref="B41:J41"/>
    <mergeCell ref="B42:J42"/>
    <mergeCell ref="A25:B25"/>
    <mergeCell ref="I25:J25"/>
    <mergeCell ref="A26:J26"/>
    <mergeCell ref="C27:D27"/>
    <mergeCell ref="G27:H27"/>
    <mergeCell ref="I27:J27"/>
    <mergeCell ref="C25:E25"/>
    <mergeCell ref="F25:H25"/>
    <mergeCell ref="E27:F27"/>
    <mergeCell ref="B35:J35"/>
    <mergeCell ref="B36:J36"/>
    <mergeCell ref="B37:J37"/>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8:J38"/>
    <mergeCell ref="C15:J15"/>
    <mergeCell ref="C16:J16"/>
    <mergeCell ref="A17:J17"/>
    <mergeCell ref="B18:J18"/>
    <mergeCell ref="B19:J19"/>
    <mergeCell ref="B20:J20"/>
    <mergeCell ref="A22:J22"/>
    <mergeCell ref="A23:J23"/>
    <mergeCell ref="A24:B24"/>
    <mergeCell ref="I24:J24"/>
    <mergeCell ref="C24:E24"/>
    <mergeCell ref="F24:H24"/>
    <mergeCell ref="B21:J21"/>
    <mergeCell ref="A33:J33"/>
    <mergeCell ref="A34:J34"/>
  </mergeCells>
  <phoneticPr fontId="22" type="noConversion"/>
  <dataValidations xWindow="680" yWindow="669" count="16">
    <dataValidation allowBlank="1" showInputMessage="1" showErrorMessage="1" prompt="Monto presupuestado para el producto" sqref="D28 F28 E31:F31 D29:F30 D32:F32" xr:uid="{00000000-0002-0000-0000-000000000000}"/>
    <dataValidation allowBlank="1" showInputMessage="1" showErrorMessage="1" prompt="Meta anual del indicador" sqref="E28 C28:C30 C32"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54:J54" xr:uid="{00000000-0002-0000-0000-000004000000}"/>
    <dataValidation allowBlank="1" showInputMessage="1" showErrorMessage="1" prompt="De existir desvío, explicar razones." sqref="B38:J38 B42:S42 B46:J46 B50:J51" xr:uid="{00000000-0002-0000-0000-000005000000}"/>
    <dataValidation allowBlank="1" showInputMessage="1" showErrorMessage="1" prompt="1. Describir lo plasmado en el presupuesto_x000a_2. Describir lo alcanzado en términos financieros y de producción " sqref="B41:J41 B45:J45 B37:J37 B49:J49" xr:uid="{00000000-0002-0000-0000-000006000000}"/>
    <dataValidation allowBlank="1" showInputMessage="1" showErrorMessage="1" prompt="¿En qué consiste el producto? su objetivo" sqref="B40:J40 B36:J36 B44:J44 B48:J48" xr:uid="{00000000-0002-0000-0000-000007000000}"/>
    <dataValidation allowBlank="1" showInputMessage="1" showErrorMessage="1" prompt="Nombre del producto" sqref="B39:J39 B35:J35 B43:J43 B47:J47"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2" xr:uid="{00000000-0002-0000-0000-00000C000000}"/>
    <dataValidation allowBlank="1" showInputMessage="1" showErrorMessage="1" prompt="Meta alcanzada en el trimestre" sqref="G28:G32" xr:uid="{00000000-0002-0000-0000-00000D000000}"/>
    <dataValidation allowBlank="1" showInputMessage="1" showErrorMessage="1" prompt="Nombre del indicador" sqref="B28:B32" xr:uid="{00000000-0002-0000-0000-00000E000000}"/>
    <dataValidation allowBlank="1" showInputMessage="1" showErrorMessage="1" prompt="Nombre de cada producto" sqref="A28:A32" xr:uid="{00000000-0002-0000-0000-00000F000000}"/>
  </dataValidations>
  <pageMargins left="0.25" right="0.25" top="0.75" bottom="0.75" header="0.3" footer="0.3"/>
  <pageSetup scale="57" fitToHeight="0" orientation="portrait" r:id="rId1"/>
  <rowBreaks count="1" manualBreakCount="1">
    <brk id="38" max="9"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Nicole Elime Tejada</cp:lastModifiedBy>
  <cp:revision/>
  <dcterms:created xsi:type="dcterms:W3CDTF">2021-03-22T15:50:10Z</dcterms:created>
  <dcterms:modified xsi:type="dcterms:W3CDTF">2023-02-14T19:51:15Z</dcterms:modified>
  <cp:category/>
  <cp:contentStatus/>
</cp:coreProperties>
</file>